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bt Report FY 2020-21" sheetId="1" state="visible" r:id="rId2"/>
    <sheet name="Hide" sheetId="2" state="hidden" r:id="rId3"/>
  </sheets>
  <definedNames>
    <definedName function="false" hidden="false" localSheetId="0" name="_xlnm.Print_Area" vbProcedure="false">'Debt Report FY 2020-21'!$A$1:$M$24</definedName>
    <definedName function="false" hidden="false" name="TitleRegionAdditionalNotes..B13.4" vbProcedure="false">#REF!</definedName>
    <definedName function="false" hidden="false" name="TitleRegionContactInformation..B30.1" vbProcedure="false">#REF!</definedName>
    <definedName function="false" hidden="false" name="TitleRegionEntityInformation..B13.1" vbProcedure="false">#REF!</definedName>
    <definedName function="false" hidden="false" name="TitleRegionEntityInformation..B4.2" vbProcedure="false">#REF!</definedName>
    <definedName function="false" hidden="false" name="TitleRegionEntityInformation..B4.3" vbProcedure="false">#REF!</definedName>
    <definedName function="false" hidden="false" name="TitleRegionIndividualDebtObligations..S110.2" vbProcedure="false">#REF!</definedName>
    <definedName function="false" hidden="false" name="TitleRegionInstructionsGlossaryContactInfo..E8.6" vbProcedure="false">#REF!</definedName>
    <definedName function="false" hidden="false" name="TitleRegionInstructionsGlossaryIndividualDebtObligations..E23.6" vbProcedure="false">#REF!</definedName>
    <definedName function="false" hidden="false" name="TitleRegionInstructionsGlossarySummaryDebt..E37.6" vbProcedure="false">#REF!</definedName>
    <definedName function="false" hidden="false" name="TitleRegionOptionalReportingAllEntities..E29.5" vbProcedure="false">#REF!</definedName>
    <definedName function="false" hidden="false" name="TitleRegionOptionalReportingSchoolsMunicipalitiesCounties..E14.5" vbProcedure="false">#REF!</definedName>
    <definedName function="false" hidden="false" name="TitleRegionTotalTaxAdValorem..B17.3" vbProcedure="false">#REF!</definedName>
    <definedName function="false" hidden="false" name="TitleRegionTotalTaxAdValoremPerCapita..B24.3" vbProcedure="false">#REF!</definedName>
    <definedName function="false" hidden="false" name="TitleRegionTotalTaxRevDebt..B12.3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<sst xmlns="http://schemas.openxmlformats.org/spreadsheetml/2006/main" count="142" uniqueCount="93">
  <si>
    <r>
      <rPr>
        <b val="true"/>
        <sz val="14"/>
        <color rgb="FF000000"/>
        <rFont val="Times New Roman"/>
        <family val="1"/>
        <charset val="1"/>
      </rPr>
      <t xml:space="preserve">Physical and mailing address:
</t>
    </r>
    <r>
      <rPr>
        <sz val="14"/>
        <color rgb="FF000000"/>
        <rFont val="Times New Roman"/>
        <family val="1"/>
        <charset val="1"/>
      </rPr>
      <t xml:space="preserve">City of Live Oak, Texas
8001 Shin Oak Drive
Live Oak, Texas  78234
TP# (210) 653-9140</t>
    </r>
  </si>
  <si>
    <t xml:space="preserve">HB 1378 Annual Debt Report</t>
  </si>
  <si>
    <t xml:space="preserve">Fiscal year October 1, 2020 to September 30, 2021</t>
  </si>
  <si>
    <t xml:space="preserve">This report meets the requirements for HB 1378 which requires governmental entities to report their debt requirements.</t>
  </si>
  <si>
    <t xml:space="preserve">For additional information please contact:</t>
  </si>
  <si>
    <t xml:space="preserve">SUMMARY OF DEBT OBLIGATION</t>
  </si>
  <si>
    <t xml:space="preserve">Leroy Kowalik, Finance Director </t>
  </si>
  <si>
    <t xml:space="preserve">lkowalik@liveoaktx.net</t>
  </si>
  <si>
    <t xml:space="preserve">Total Obligations Secured by Ad Valorem Taxes</t>
  </si>
  <si>
    <t xml:space="preserve">(210) 653-9140 ext. 2216</t>
  </si>
  <si>
    <t xml:space="preserve">Total authorized debt obligations</t>
  </si>
  <si>
    <t xml:space="preserve">Total principal of outstanding debt obligations</t>
  </si>
  <si>
    <t xml:space="preserve">Combined principal and interest outstanding </t>
  </si>
  <si>
    <t xml:space="preserve">Per Capita   </t>
  </si>
  <si>
    <t xml:space="preserve">2021 Population</t>
  </si>
  <si>
    <t xml:space="preserve">Source: 2021 CAFR (pg 101)</t>
  </si>
  <si>
    <t xml:space="preserve">&lt;&lt;Click here to view 2021 CAFR&gt;&gt;</t>
  </si>
  <si>
    <t xml:space="preserve">Amount Authorized</t>
  </si>
  <si>
    <t xml:space="preserve">Amount Issued</t>
  </si>
  <si>
    <t xml:space="preserve">Amount Unissued</t>
  </si>
  <si>
    <t xml:space="preserve">Maturity Date </t>
  </si>
  <si>
    <t xml:space="preserve">Principal  Outstanding</t>
  </si>
  <si>
    <t xml:space="preserve">Combined principal and interest outstanding</t>
  </si>
  <si>
    <t xml:space="preserve">Total Proceeds Received</t>
  </si>
  <si>
    <t xml:space="preserve">Proceeds Spent</t>
  </si>
  <si>
    <t xml:space="preserve">Proceeds Unspent</t>
  </si>
  <si>
    <t xml:space="preserve">Moody's Rating</t>
  </si>
  <si>
    <t xml:space="preserve">Fitch Rating</t>
  </si>
  <si>
    <t xml:space="preserve">Purpose of the debt</t>
  </si>
  <si>
    <t xml:space="preserve">GENERAL OBLIGATION BONDS</t>
  </si>
  <si>
    <t xml:space="preserve">GO Refunding Bonds,
Series 2010</t>
  </si>
  <si>
    <t xml:space="preserve">Not Rated</t>
  </si>
  <si>
    <t xml:space="preserve">Refunding portions of City's general obligation debt for debt service savings.</t>
  </si>
  <si>
    <t xml:space="preserve">General Obligations &amp; Refunding Bonds, Series 2014</t>
  </si>
  <si>
    <t xml:space="preserve">Aa3</t>
  </si>
  <si>
    <t xml:space="preserve">Improvements to streets, bridges, sidewalks, City parks, and for other public purposes; refunding portions of the City's general obligations for debt service savings.</t>
  </si>
  <si>
    <t xml:space="preserve">CERTIFICATES OF OBLIGATION BONDS</t>
  </si>
  <si>
    <t xml:space="preserve">N/A</t>
  </si>
  <si>
    <t xml:space="preserve">TAX NOTES</t>
  </si>
  <si>
    <t xml:space="preserve">TOTAL DEBT SERVICE REQUIREMENTS</t>
  </si>
  <si>
    <t xml:space="preserve">(select)</t>
  </si>
  <si>
    <t xml:space="preserve">Moody's</t>
  </si>
  <si>
    <t xml:space="preserve">S&amp;P</t>
  </si>
  <si>
    <t xml:space="preserve">Fitch</t>
  </si>
  <si>
    <t xml:space="preserve">Kroll</t>
  </si>
  <si>
    <t xml:space="preserve">N/A - No Reportable Debt</t>
  </si>
  <si>
    <t xml:space="preserve">Yes</t>
  </si>
  <si>
    <t xml:space="preserve">City</t>
  </si>
  <si>
    <t xml:space="preserve">No</t>
  </si>
  <si>
    <t xml:space="preserve">County</t>
  </si>
  <si>
    <t xml:space="preserve">ISD</t>
  </si>
  <si>
    <t xml:space="preserve">Aaa</t>
  </si>
  <si>
    <t xml:space="preserve">AAA</t>
  </si>
  <si>
    <t xml:space="preserve">CCD</t>
  </si>
  <si>
    <t xml:space="preserve">Aa1</t>
  </si>
  <si>
    <t xml:space="preserve">AA+</t>
  </si>
  <si>
    <t xml:space="preserve">AA</t>
  </si>
  <si>
    <t xml:space="preserve">Water District</t>
  </si>
  <si>
    <t xml:space="preserve">Aa2</t>
  </si>
  <si>
    <t xml:space="preserve">A</t>
  </si>
  <si>
    <t xml:space="preserve">Other</t>
  </si>
  <si>
    <t xml:space="preserve">AA−</t>
  </si>
  <si>
    <t xml:space="preserve">BBB</t>
  </si>
  <si>
    <t xml:space="preserve">A1</t>
  </si>
  <si>
    <t xml:space="preserve">A+</t>
  </si>
  <si>
    <t xml:space="preserve">BB</t>
  </si>
  <si>
    <t xml:space="preserve">A2</t>
  </si>
  <si>
    <t xml:space="preserve">B</t>
  </si>
  <si>
    <t xml:space="preserve">A3</t>
  </si>
  <si>
    <t xml:space="preserve">A−</t>
  </si>
  <si>
    <t xml:space="preserve">CCC</t>
  </si>
  <si>
    <t xml:space="preserve">Baa1</t>
  </si>
  <si>
    <t xml:space="preserve">BBB+</t>
  </si>
  <si>
    <t xml:space="preserve">CC</t>
  </si>
  <si>
    <t xml:space="preserve">Baa2</t>
  </si>
  <si>
    <t xml:space="preserve">C</t>
  </si>
  <si>
    <t xml:space="preserve">Baa3</t>
  </si>
  <si>
    <t xml:space="preserve">BBB−</t>
  </si>
  <si>
    <t xml:space="preserve">D</t>
  </si>
  <si>
    <t xml:space="preserve">Ba1</t>
  </si>
  <si>
    <t xml:space="preserve">BB+</t>
  </si>
  <si>
    <t xml:space="preserve">Ba2</t>
  </si>
  <si>
    <t xml:space="preserve">Ba3</t>
  </si>
  <si>
    <t xml:space="preserve">BB−</t>
  </si>
  <si>
    <t xml:space="preserve">B1</t>
  </si>
  <si>
    <t xml:space="preserve">B+</t>
  </si>
  <si>
    <t xml:space="preserve">B2</t>
  </si>
  <si>
    <t xml:space="preserve">B3</t>
  </si>
  <si>
    <t xml:space="preserve">B−</t>
  </si>
  <si>
    <t xml:space="preserve">Caa</t>
  </si>
  <si>
    <t xml:space="preserve">Ca</t>
  </si>
  <si>
    <t xml:space="preserve">Protection Pasword:</t>
  </si>
  <si>
    <t xml:space="preserve">hb1378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</si>
</sst>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.00"/>
    <numFmt numFmtId="166" formatCode="\$#,##0_);&quot;($&quot;#,##0\)"/>
    <numFmt numFmtId="167" formatCode="#,##0"/>
    <numFmt numFmtId="168" formatCode="[$-409]m/d/yyyy"/>
    <numFmt numFmtId="169" formatCode="\$#,##0"/>
    <numFmt numFmtId="170" formatCode="[$-409]#,##0.00_);\(#,##0.00\)"/>
    <numFmt numFmtId="171" formatCode="_(\$* #,##0_);_(\$* \(#,##0\);_(\$* \-_);_(@_)"/>
  </numFmts>
  <fonts count="2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Times New Roman"/>
      <family val="1"/>
      <charset val="1"/>
    </font>
    <font>
      <b val="true"/>
      <sz val="14"/>
      <color rgb="FF000000"/>
      <name val="Times New Roman"/>
      <family val="1"/>
      <charset val="1"/>
    </font>
    <font>
      <sz val="14"/>
      <color rgb="FF000000"/>
      <name val="Times New Roman"/>
      <family val="1"/>
      <charset val="1"/>
    </font>
    <font>
      <b val="true"/>
      <sz val="12"/>
      <color rgb="FF000000"/>
      <name val="Arial"/>
      <family val="2"/>
      <charset val="1"/>
    </font>
    <font>
      <b val="true"/>
      <sz val="12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 val="true"/>
      <sz val="12"/>
      <color rgb="FFEBF1DE"/>
      <name val="Times New Roman"/>
      <family val="1"/>
      <charset val="1"/>
    </font>
    <font>
      <u val="single"/>
      <sz val="14"/>
      <color rgb="FF0000FF"/>
      <name val="Times New Roman"/>
      <family val="1"/>
      <charset val="1"/>
    </font>
    <font>
      <u val="single"/>
      <sz val="11"/>
      <color rgb="FF0000FF"/>
      <name val="Calibri"/>
      <family val="2"/>
      <charset val="1"/>
    </font>
    <font>
      <b val="true"/>
      <sz val="12"/>
      <color rgb="FF000000"/>
      <name val="Times New Roman"/>
      <family val="1"/>
      <charset val="1"/>
    </font>
    <font>
      <u val="single"/>
      <sz val="13"/>
      <name val="Times New Roman"/>
      <family val="1"/>
      <charset val="1"/>
    </font>
    <font>
      <sz val="11"/>
      <color rgb="FF000000"/>
      <name val="Times New Roman"/>
      <family val="1"/>
      <charset val="1"/>
    </font>
    <font>
      <b val="true"/>
      <sz val="12"/>
      <color rgb="FFFF0000"/>
      <name val="Times New Roman"/>
      <family val="1"/>
      <charset val="1"/>
    </font>
    <font>
      <b val="true"/>
      <sz val="11"/>
      <name val="Times New Roman"/>
      <family val="1"/>
      <charset val="1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</fonts>
  <fills count="6">
    <fill>
      <patternFill patternType="none"/>
    </fill>
    <fill>
      <patternFill patternType="gray125"/>
    </fill>
    <fill>
      <patternFill patternType="solid">
        <fgColor rgb="FF4F81BD"/>
        <bgColor rgb="FF808080"/>
      </patternFill>
    </fill>
    <fill>
      <patternFill patternType="solid">
        <fgColor rgb="FFC6D9F1"/>
        <bgColor rgb="FFC0C0C0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FFFF00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</cellStyleXfs>
  <cellXfs count="9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5" shrinkToFit="false"/>
      <protection locked="true" hidden="false"/>
    </xf>
    <xf numFmtId="164" fontId="1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3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3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3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3" borderId="1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3" borderId="2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3" borderId="2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8" fillId="3" borderId="2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3" borderId="3" xfId="2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6" fontId="4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4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" fillId="0" borderId="5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6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7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4" fillId="0" borderId="8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6" fontId="4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4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" fillId="0" borderId="8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9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1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6" fontId="4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4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9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" fillId="0" borderId="1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1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9" fontId="18" fillId="3" borderId="2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4" fillId="0" borderId="1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4" fillId="0" borderId="12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9" fontId="4" fillId="0" borderId="12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13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14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17" fillId="4" borderId="15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18" fillId="4" borderId="16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0" fontId="18" fillId="4" borderId="16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8" fillId="4" borderId="17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4" borderId="2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4" borderId="3" xfId="2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ill>
        <patternFill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hyperlink" Target="http://www.liveoaktx.net/" TargetMode="External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237960</xdr:colOff>
      <xdr:row>0</xdr:row>
      <xdr:rowOff>171360</xdr:rowOff>
    </xdr:from>
    <xdr:to>
      <xdr:col>0</xdr:col>
      <xdr:colOff>2297160</xdr:colOff>
      <xdr:row>0</xdr:row>
      <xdr:rowOff>1189800</xdr:rowOff>
    </xdr:to>
    <xdr:pic>
      <xdr:nvPicPr>
        <xdr:cNvPr id="0" name="Picture 7" descr="Live Oak Logo2010">
          <a:hlinkClick r:id="rId1"/>
        </xdr:cNvPr>
        <xdr:cNvPicPr/>
      </xdr:nvPicPr>
      <xdr:blipFill>
        <a:blip r:embed="rId2"/>
        <a:stretch/>
      </xdr:blipFill>
      <xdr:spPr>
        <a:xfrm>
          <a:off x="237960" y="171360"/>
          <a:ext cx="2059200" cy="1018440"/>
        </a:xfrm>
        <a:prstGeom prst="rect">
          <a:avLst/>
        </a:prstGeom>
        <a:ln w="9360">
          <a:noFill/>
        </a:ln>
      </xdr:spPr>
    </xdr:pic>
    <xdr:clientData/>
  </xdr:twoCellAnchor>
  <xdr:twoCellAnchor editAs="twoCell">
    <xdr:from>
      <xdr:col>1</xdr:col>
      <xdr:colOff>505080</xdr:colOff>
      <xdr:row>0</xdr:row>
      <xdr:rowOff>495360</xdr:rowOff>
    </xdr:from>
    <xdr:to>
      <xdr:col>3</xdr:col>
      <xdr:colOff>580680</xdr:colOff>
      <xdr:row>0</xdr:row>
      <xdr:rowOff>789840</xdr:rowOff>
    </xdr:to>
    <xdr:sp>
      <xdr:nvSpPr>
        <xdr:cNvPr id="1" name="TextShape 1"/>
        <xdr:cNvSpPr txBox="1"/>
      </xdr:nvSpPr>
      <xdr:spPr>
        <a:xfrm>
          <a:off x="2802960" y="495360"/>
          <a:ext cx="2403000" cy="294480"/>
        </a:xfrm>
        <a:prstGeom prst="rect">
          <a:avLst/>
        </a:prstGeom>
      </xdr:spPr>
      <xdr:txBody>
        <a:bodyPr wrap="none" lIns="90000" rIns="90000" tIns="45000" bIns="45000" anchorCtr="1">
          <a:prstTxWarp prst="textPlain">
            <a:avLst>
              <a:gd name="adj" fmla="val 50000"/>
            </a:avLst>
          </a:prstTxWarp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3300"/>
              </a:solidFill>
              <a:latin typeface="Times New Roman"/>
            </a:rPr>
            <a:t>"Strength in Community"</a:t>
          </a:r>
          <a:endParaRPr b="0" lang="en-US" sz="20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lkowalik@liveoaktx.net" TargetMode="External"/><Relationship Id="rId2" Type="http://schemas.openxmlformats.org/officeDocument/2006/relationships/hyperlink" Target="https://liveoaktx.net/files/download/finance_forms_and_reports/Live-Oak-2021-Financials.pdf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1F497D"/>
    <pageSetUpPr fitToPage="true"/>
  </sheetPr>
  <dimension ref="A1:AG33"/>
  <sheetViews>
    <sheetView showFormulas="false" showGridLines="tru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C13" activeCellId="0" sqref="C13"/>
    </sheetView>
  </sheetViews>
  <sheetFormatPr defaultColWidth="8.6953125" defaultRowHeight="15" zeroHeight="false" outlineLevelRow="0" outlineLevelCol="0"/>
  <cols>
    <col collapsed="false" customWidth="true" hidden="false" outlineLevel="0" max="1" min="1" style="0" width="32.57"/>
    <col collapsed="false" customWidth="true" hidden="false" outlineLevel="0" max="2" min="2" style="0" width="16.41"/>
    <col collapsed="false" customWidth="true" hidden="false" outlineLevel="0" max="3" min="3" style="0" width="16.57"/>
    <col collapsed="false" customWidth="true" hidden="false" outlineLevel="0" max="4" min="4" style="1" width="15.87"/>
    <col collapsed="false" customWidth="true" hidden="false" outlineLevel="0" max="5" min="5" style="1" width="11.3"/>
    <col collapsed="false" customWidth="true" hidden="false" outlineLevel="0" max="6" min="6" style="0" width="14.69"/>
    <col collapsed="false" customWidth="true" hidden="false" outlineLevel="0" max="7" min="7" style="1" width="19.57"/>
    <col collapsed="false" customWidth="true" hidden="false" outlineLevel="0" max="8" min="8" style="1" width="14.15"/>
    <col collapsed="false" customWidth="true" hidden="false" outlineLevel="0" max="9" min="9" style="1" width="13.7"/>
    <col collapsed="false" customWidth="true" hidden="false" outlineLevel="0" max="10" min="10" style="1" width="12.86"/>
    <col collapsed="false" customWidth="true" hidden="false" outlineLevel="0" max="11" min="11" style="1" width="10.58"/>
    <col collapsed="false" customWidth="true" hidden="false" outlineLevel="0" max="12" min="12" style="1" width="10.85"/>
    <col collapsed="false" customWidth="true" hidden="false" outlineLevel="0" max="13" min="13" style="0" width="31.69"/>
  </cols>
  <sheetData>
    <row r="1" customFormat="false" ht="101.25" hidden="false" customHeight="true" outlineLevel="0" collapsed="false">
      <c r="A1" s="1"/>
      <c r="E1" s="2"/>
      <c r="H1" s="0"/>
      <c r="I1" s="0"/>
      <c r="J1" s="0"/>
      <c r="K1" s="0"/>
      <c r="L1" s="3" t="s">
        <v>0</v>
      </c>
      <c r="M1" s="3"/>
    </row>
    <row r="2" customFormat="false" ht="24" hidden="false" customHeight="true" outlineLevel="0" collapsed="false">
      <c r="A2" s="4" t="s">
        <v>1</v>
      </c>
      <c r="B2" s="4"/>
      <c r="C2" s="4"/>
      <c r="D2" s="4"/>
      <c r="E2" s="5"/>
      <c r="I2" s="6"/>
      <c r="J2" s="6"/>
      <c r="K2" s="5"/>
      <c r="L2" s="5"/>
      <c r="M2" s="6"/>
    </row>
    <row r="3" customFormat="false" ht="24" hidden="false" customHeight="true" outlineLevel="0" collapsed="false">
      <c r="A3" s="4" t="s">
        <v>2</v>
      </c>
      <c r="B3" s="4"/>
      <c r="C3" s="4"/>
      <c r="D3" s="4"/>
      <c r="E3" s="5"/>
      <c r="F3" s="6" t="s">
        <v>3</v>
      </c>
      <c r="G3" s="4"/>
      <c r="H3" s="7"/>
      <c r="I3" s="7"/>
      <c r="J3" s="7"/>
      <c r="K3" s="5"/>
      <c r="L3" s="5"/>
      <c r="M3" s="8"/>
    </row>
    <row r="4" customFormat="false" ht="24.75" hidden="false" customHeight="true" outlineLevel="0" collapsed="false">
      <c r="A4" s="5"/>
      <c r="B4" s="5"/>
      <c r="C4" s="5"/>
      <c r="D4" s="5"/>
      <c r="E4" s="5"/>
      <c r="F4" s="9"/>
      <c r="G4" s="10" t="s">
        <v>4</v>
      </c>
      <c r="I4" s="10"/>
      <c r="J4" s="11"/>
      <c r="K4" s="5"/>
      <c r="L4" s="5"/>
      <c r="M4" s="12"/>
    </row>
    <row r="5" customFormat="false" ht="24" hidden="false" customHeight="true" outlineLevel="0" collapsed="false">
      <c r="A5" s="13" t="s">
        <v>5</v>
      </c>
      <c r="B5" s="14"/>
      <c r="C5" s="14"/>
      <c r="D5" s="15"/>
      <c r="E5" s="5"/>
      <c r="F5" s="16"/>
      <c r="G5" s="17" t="s">
        <v>6</v>
      </c>
      <c r="I5" s="10"/>
      <c r="J5" s="18" t="s">
        <v>7</v>
      </c>
      <c r="K5" s="5"/>
      <c r="L5" s="5"/>
    </row>
    <row r="6" customFormat="false" ht="24" hidden="false" customHeight="true" outlineLevel="0" collapsed="false">
      <c r="A6" s="19" t="s">
        <v>8</v>
      </c>
      <c r="B6" s="20"/>
      <c r="C6" s="21"/>
      <c r="D6" s="22"/>
      <c r="E6" s="5"/>
      <c r="F6" s="9"/>
      <c r="G6" s="10"/>
      <c r="I6" s="10"/>
      <c r="J6" s="23" t="s">
        <v>9</v>
      </c>
      <c r="K6" s="5"/>
      <c r="L6" s="5"/>
    </row>
    <row r="7" customFormat="false" ht="69" hidden="false" customHeight="true" outlineLevel="0" collapsed="false">
      <c r="B7" s="24" t="s">
        <v>10</v>
      </c>
      <c r="C7" s="24" t="s">
        <v>11</v>
      </c>
      <c r="D7" s="24" t="s">
        <v>12</v>
      </c>
      <c r="E7" s="5"/>
      <c r="F7" s="24"/>
      <c r="G7" s="24"/>
      <c r="I7" s="25"/>
      <c r="J7" s="25"/>
      <c r="K7" s="5"/>
      <c r="L7" s="5"/>
      <c r="M7" s="26"/>
    </row>
    <row r="8" customFormat="false" ht="16.5" hidden="false" customHeight="true" outlineLevel="0" collapsed="false">
      <c r="A8" s="27"/>
      <c r="B8" s="28" t="n">
        <f aca="false">+B23</f>
        <v>22915000</v>
      </c>
      <c r="C8" s="28" t="n">
        <f aca="false">+F23</f>
        <v>11395000</v>
      </c>
      <c r="D8" s="28" t="n">
        <f aca="false">+G23</f>
        <v>13953785</v>
      </c>
      <c r="E8" s="5"/>
      <c r="F8" s="29"/>
      <c r="G8" s="29"/>
      <c r="I8" s="25"/>
      <c r="J8" s="25"/>
      <c r="K8" s="5"/>
      <c r="L8" s="5"/>
      <c r="M8" s="26"/>
    </row>
    <row r="9" customFormat="false" ht="16.5" hidden="false" customHeight="true" outlineLevel="0" collapsed="false">
      <c r="A9" s="30"/>
      <c r="B9" s="31"/>
      <c r="C9" s="31"/>
      <c r="D9" s="31"/>
      <c r="E9" s="5"/>
      <c r="F9" s="32"/>
      <c r="G9" s="32"/>
      <c r="I9" s="25"/>
      <c r="J9" s="25"/>
      <c r="K9" s="5"/>
      <c r="L9" s="5"/>
      <c r="M9" s="26"/>
    </row>
    <row r="10" customFormat="false" ht="16.5" hidden="false" customHeight="true" outlineLevel="0" collapsed="false">
      <c r="A10" s="33" t="s">
        <v>13</v>
      </c>
      <c r="B10" s="28" t="n">
        <f aca="false">B8/B12</f>
        <v>1291.05865119162</v>
      </c>
      <c r="C10" s="34" t="n">
        <f aca="false">C8/B12</f>
        <v>642.00800045073</v>
      </c>
      <c r="D10" s="28" t="n">
        <f aca="false">D8/B12</f>
        <v>786.173023832329</v>
      </c>
      <c r="E10" s="5"/>
      <c r="F10" s="29"/>
      <c r="G10" s="29"/>
      <c r="H10" s="5"/>
      <c r="I10" s="5"/>
      <c r="J10" s="5"/>
      <c r="K10" s="5"/>
      <c r="L10" s="5"/>
      <c r="M10" s="5"/>
    </row>
    <row r="11" customFormat="false" ht="13.5" hidden="false" customHeight="true" outlineLevel="0" collapsed="false">
      <c r="A11" s="30"/>
      <c r="B11" s="30"/>
      <c r="C11" s="30"/>
      <c r="D11" s="30"/>
      <c r="E11" s="5"/>
      <c r="F11" s="35"/>
      <c r="G11" s="35"/>
      <c r="H11" s="5"/>
      <c r="I11" s="5"/>
      <c r="J11" s="5"/>
      <c r="K11" s="5"/>
      <c r="L11" s="5"/>
      <c r="M11" s="5"/>
    </row>
    <row r="12" customFormat="false" ht="14.25" hidden="false" customHeight="true" outlineLevel="0" collapsed="false">
      <c r="A12" s="30" t="s">
        <v>14</v>
      </c>
      <c r="B12" s="36" t="n">
        <v>17749</v>
      </c>
      <c r="C12" s="37"/>
      <c r="D12" s="37"/>
      <c r="E12" s="5"/>
      <c r="F12" s="37"/>
      <c r="G12" s="37"/>
      <c r="H12" s="5"/>
      <c r="I12" s="5"/>
      <c r="J12" s="5"/>
      <c r="K12" s="5"/>
      <c r="L12" s="5"/>
      <c r="M12" s="5"/>
    </row>
    <row r="13" customFormat="false" ht="18.75" hidden="false" customHeight="true" outlineLevel="0" collapsed="false">
      <c r="A13" s="38" t="s">
        <v>15</v>
      </c>
      <c r="B13" s="30"/>
      <c r="C13" s="39" t="s">
        <v>16</v>
      </c>
      <c r="D13" s="39"/>
      <c r="E13" s="5"/>
      <c r="F13" s="35"/>
      <c r="G13" s="35"/>
      <c r="H13" s="5"/>
      <c r="I13" s="5"/>
      <c r="J13" s="5"/>
      <c r="K13" s="5"/>
      <c r="L13" s="5"/>
      <c r="M13" s="5"/>
    </row>
    <row r="14" customFormat="false" ht="33" hidden="false" customHeight="true" outlineLevel="0" collapsed="false">
      <c r="K14" s="40"/>
    </row>
    <row r="15" customFormat="false" ht="52.5" hidden="false" customHeight="true" outlineLevel="0" collapsed="false">
      <c r="A15" s="41"/>
      <c r="B15" s="41" t="s">
        <v>17</v>
      </c>
      <c r="C15" s="42" t="s">
        <v>18</v>
      </c>
      <c r="D15" s="42" t="s">
        <v>19</v>
      </c>
      <c r="E15" s="42" t="s">
        <v>20</v>
      </c>
      <c r="F15" s="42" t="s">
        <v>21</v>
      </c>
      <c r="G15" s="42" t="s">
        <v>22</v>
      </c>
      <c r="H15" s="42" t="s">
        <v>23</v>
      </c>
      <c r="I15" s="42" t="s">
        <v>24</v>
      </c>
      <c r="J15" s="42" t="s">
        <v>25</v>
      </c>
      <c r="K15" s="41" t="s">
        <v>26</v>
      </c>
      <c r="L15" s="42" t="s">
        <v>27</v>
      </c>
      <c r="M15" s="43" t="s">
        <v>28</v>
      </c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customFormat="false" ht="21" hidden="false" customHeight="true" outlineLevel="0" collapsed="false">
      <c r="A16" s="44" t="s">
        <v>29</v>
      </c>
      <c r="B16" s="45"/>
      <c r="C16" s="46"/>
      <c r="D16" s="46"/>
      <c r="E16" s="46"/>
      <c r="F16" s="46"/>
      <c r="G16" s="46"/>
      <c r="H16" s="46"/>
      <c r="I16" s="46"/>
      <c r="J16" s="46"/>
      <c r="K16" s="47"/>
      <c r="L16" s="47"/>
      <c r="M16" s="48"/>
    </row>
    <row r="17" customFormat="false" ht="44.05" hidden="false" customHeight="false" outlineLevel="0" collapsed="false">
      <c r="A17" s="49" t="s">
        <v>30</v>
      </c>
      <c r="B17" s="50" t="n">
        <v>3400000</v>
      </c>
      <c r="C17" s="50" t="n">
        <v>3400000</v>
      </c>
      <c r="D17" s="50" t="n">
        <f aca="false">+B17-C17</f>
        <v>0</v>
      </c>
      <c r="E17" s="51" t="n">
        <v>44774</v>
      </c>
      <c r="F17" s="50" t="n">
        <v>365000</v>
      </c>
      <c r="G17" s="50" t="n">
        <f aca="false">F17+5593+5592</f>
        <v>376185</v>
      </c>
      <c r="H17" s="52" t="n">
        <v>3396726</v>
      </c>
      <c r="I17" s="52" t="n">
        <v>3396726</v>
      </c>
      <c r="J17" s="52" t="n">
        <f aca="false">+H17-I17</f>
        <v>0</v>
      </c>
      <c r="K17" s="53" t="s">
        <v>31</v>
      </c>
      <c r="L17" s="54" t="s">
        <v>31</v>
      </c>
      <c r="M17" s="55" t="s">
        <v>32</v>
      </c>
    </row>
    <row r="18" customFormat="false" ht="81" hidden="false" customHeight="true" outlineLevel="0" collapsed="false">
      <c r="A18" s="56" t="s">
        <v>33</v>
      </c>
      <c r="B18" s="57" t="n">
        <v>19515000</v>
      </c>
      <c r="C18" s="57" t="n">
        <v>19515000</v>
      </c>
      <c r="D18" s="50" t="n">
        <f aca="false">+B18-C18</f>
        <v>0</v>
      </c>
      <c r="E18" s="58" t="n">
        <v>49157</v>
      </c>
      <c r="F18" s="57" t="n">
        <v>11030000</v>
      </c>
      <c r="G18" s="57" t="n">
        <f aca="false">+F18+1273800+1273800</f>
        <v>13577600</v>
      </c>
      <c r="H18" s="59" t="n">
        <v>20773455</v>
      </c>
      <c r="I18" s="52" t="n">
        <f aca="false">H18-J18</f>
        <v>20773455</v>
      </c>
      <c r="J18" s="59" t="n">
        <v>0</v>
      </c>
      <c r="K18" s="60" t="s">
        <v>34</v>
      </c>
      <c r="L18" s="61" t="s">
        <v>31</v>
      </c>
      <c r="M18" s="55" t="s">
        <v>35</v>
      </c>
    </row>
    <row r="19" customFormat="false" ht="21" hidden="false" customHeight="true" outlineLevel="0" collapsed="false">
      <c r="A19" s="44" t="s">
        <v>36</v>
      </c>
      <c r="B19" s="45"/>
      <c r="C19" s="46"/>
      <c r="D19" s="46"/>
      <c r="E19" s="46"/>
      <c r="F19" s="46"/>
      <c r="G19" s="46"/>
      <c r="H19" s="46"/>
      <c r="I19" s="46"/>
      <c r="J19" s="46"/>
      <c r="K19" s="47"/>
      <c r="L19" s="47"/>
      <c r="M19" s="48"/>
    </row>
    <row r="20" customFormat="false" ht="15.9" hidden="false" customHeight="false" outlineLevel="0" collapsed="false">
      <c r="A20" s="62" t="s">
        <v>37</v>
      </c>
      <c r="B20" s="63" t="n">
        <v>0</v>
      </c>
      <c r="C20" s="63" t="n">
        <v>0</v>
      </c>
      <c r="D20" s="50" t="n">
        <f aca="false">+B20-C20</f>
        <v>0</v>
      </c>
      <c r="E20" s="64" t="s">
        <v>37</v>
      </c>
      <c r="F20" s="63" t="n">
        <v>0</v>
      </c>
      <c r="G20" s="65" t="n">
        <v>0</v>
      </c>
      <c r="H20" s="66" t="n">
        <v>0</v>
      </c>
      <c r="I20" s="52" t="n">
        <f aca="false">H20-J20</f>
        <v>0</v>
      </c>
      <c r="J20" s="66" t="n">
        <v>0</v>
      </c>
      <c r="K20" s="67"/>
      <c r="L20" s="68"/>
      <c r="M20" s="55" t="s">
        <v>37</v>
      </c>
    </row>
    <row r="21" customFormat="false" ht="21" hidden="false" customHeight="true" outlineLevel="0" collapsed="false">
      <c r="A21" s="44" t="s">
        <v>38</v>
      </c>
      <c r="B21" s="45"/>
      <c r="C21" s="46"/>
      <c r="D21" s="46"/>
      <c r="E21" s="46"/>
      <c r="F21" s="46"/>
      <c r="G21" s="46"/>
      <c r="H21" s="69"/>
      <c r="I21" s="69"/>
      <c r="J21" s="69"/>
      <c r="K21" s="47"/>
      <c r="L21" s="47"/>
      <c r="M21" s="48"/>
    </row>
    <row r="22" customFormat="false" ht="15.9" hidden="false" customHeight="false" outlineLevel="0" collapsed="false">
      <c r="A22" s="70" t="s">
        <v>37</v>
      </c>
      <c r="B22" s="71" t="n">
        <v>0</v>
      </c>
      <c r="C22" s="71" t="n">
        <v>0</v>
      </c>
      <c r="D22" s="50" t="n">
        <f aca="false">+B22-C22</f>
        <v>0</v>
      </c>
      <c r="E22" s="72" t="s">
        <v>37</v>
      </c>
      <c r="F22" s="71" t="n">
        <v>0</v>
      </c>
      <c r="G22" s="73" t="n">
        <f aca="false">+F22+0</f>
        <v>0</v>
      </c>
      <c r="H22" s="74" t="n">
        <v>0</v>
      </c>
      <c r="I22" s="52" t="n">
        <f aca="false">H22-J22</f>
        <v>0</v>
      </c>
      <c r="J22" s="74" t="n">
        <v>0</v>
      </c>
      <c r="K22" s="75"/>
      <c r="L22" s="76"/>
      <c r="M22" s="77" t="s">
        <v>37</v>
      </c>
    </row>
    <row r="23" customFormat="false" ht="30.75" hidden="false" customHeight="true" outlineLevel="0" collapsed="false">
      <c r="A23" s="78" t="s">
        <v>39</v>
      </c>
      <c r="B23" s="79" t="n">
        <f aca="false">+B17+B18+B20+B22</f>
        <v>22915000</v>
      </c>
      <c r="C23" s="79" t="n">
        <f aca="false">+C17+C18+C20+C22</f>
        <v>22915000</v>
      </c>
      <c r="D23" s="79" t="n">
        <f aca="false">+D17+D18+D20+D22</f>
        <v>0</v>
      </c>
      <c r="E23" s="80"/>
      <c r="F23" s="79" t="n">
        <f aca="false">+F17+F18+F20+F22</f>
        <v>11395000</v>
      </c>
      <c r="G23" s="79" t="n">
        <f aca="false">+G17+G18+G20+G22</f>
        <v>13953785</v>
      </c>
      <c r="H23" s="79" t="n">
        <f aca="false">+H17+H18+H20+H22</f>
        <v>24170181</v>
      </c>
      <c r="I23" s="79" t="n">
        <f aca="false">+I17+I18+I20+I22</f>
        <v>24170181</v>
      </c>
      <c r="J23" s="79" t="n">
        <f aca="false">+J17+J18+J20+J22</f>
        <v>0</v>
      </c>
      <c r="K23" s="81"/>
      <c r="L23" s="82"/>
      <c r="M23" s="83"/>
    </row>
    <row r="24" customFormat="false" ht="15" hidden="false" customHeight="false" outlineLevel="0" collapsed="false">
      <c r="F24" s="84"/>
      <c r="G24" s="85"/>
    </row>
    <row r="26" customFormat="false" ht="15" hidden="false" customHeight="false" outlineLevel="0" collapsed="false">
      <c r="I26" s="86"/>
    </row>
    <row r="33" customFormat="false" ht="15" hidden="false" customHeight="false" outlineLevel="0" collapsed="false">
      <c r="F33" s="87"/>
    </row>
  </sheetData>
  <mergeCells count="4">
    <mergeCell ref="L1:M1"/>
    <mergeCell ref="A2:D2"/>
    <mergeCell ref="A3:D3"/>
    <mergeCell ref="C13:D13"/>
  </mergeCells>
  <conditionalFormatting sqref="K17:L18 K22:L22 K20:L20">
    <cfRule type="expression" priority="2" aboveAverage="0" equalAverage="0" bottom="0" percent="0" rank="0" text="" dxfId="0">
      <formula>#ref!="No"</formula>
    </cfRule>
  </conditionalFormatting>
  <dataValidations count="2">
    <dataValidation allowBlank="true" operator="between" showDropDown="false" showErrorMessage="true" showInputMessage="true" sqref="L17:L18 L20 L22" type="list">
      <formula1>Hide!$F$2:$F$23</formula1>
      <formula2>0</formula2>
    </dataValidation>
    <dataValidation allowBlank="true" operator="between" showDropDown="false" showErrorMessage="true" showInputMessage="true" sqref="K17:K18 K20 K22" type="list">
      <formula1>Hide!$D$2:$D$22</formula1>
      <formula2>0</formula2>
    </dataValidation>
  </dataValidations>
  <hyperlinks>
    <hyperlink ref="J5" r:id="rId1" display="lkowalik@liveoaktx.net"/>
    <hyperlink ref="C13" r:id="rId2" display="&lt;&lt;Click here to view 2021 CAFR&gt;&gt;"/>
  </hyperlinks>
  <printOptions headings="false" gridLines="false" gridLinesSet="true" horizontalCentered="true" verticalCentered="true"/>
  <pageMargins left="0.4" right="0.4" top="0.5" bottom="0.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3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J26" activeCellId="0" sqref="J26"/>
    </sheetView>
  </sheetViews>
  <sheetFormatPr defaultColWidth="9.1484375" defaultRowHeight="15.75" zeroHeight="false" outlineLevelRow="0" outlineLevelCol="0"/>
  <cols>
    <col collapsed="false" customWidth="false" hidden="false" outlineLevel="0" max="1024" min="1" style="88" width="9.13"/>
  </cols>
  <sheetData>
    <row r="1" customFormat="false" ht="15.75" hidden="false" customHeight="false" outlineLevel="0" collapsed="false">
      <c r="A1" s="88" t="s">
        <v>40</v>
      </c>
      <c r="B1" s="88" t="s">
        <v>40</v>
      </c>
      <c r="C1" s="88" t="s">
        <v>40</v>
      </c>
      <c r="D1" s="88" t="s">
        <v>41</v>
      </c>
      <c r="E1" s="88" t="s">
        <v>42</v>
      </c>
      <c r="F1" s="88" t="s">
        <v>43</v>
      </c>
      <c r="G1" s="89" t="s">
        <v>44</v>
      </c>
      <c r="H1" s="88" t="s">
        <v>45</v>
      </c>
    </row>
    <row r="2" customFormat="false" ht="15.75" hidden="false" customHeight="false" outlineLevel="0" collapsed="false">
      <c r="A2" s="88" t="s">
        <v>46</v>
      </c>
      <c r="B2" s="88" t="s">
        <v>47</v>
      </c>
      <c r="C2" s="88" t="n">
        <v>2016</v>
      </c>
      <c r="D2" s="88" t="s">
        <v>40</v>
      </c>
      <c r="E2" s="88" t="s">
        <v>40</v>
      </c>
      <c r="F2" s="88" t="s">
        <v>40</v>
      </c>
      <c r="G2" s="88" t="s">
        <v>40</v>
      </c>
    </row>
    <row r="3" customFormat="false" ht="15.75" hidden="false" customHeight="false" outlineLevel="0" collapsed="false">
      <c r="A3" s="88" t="s">
        <v>48</v>
      </c>
      <c r="B3" s="88" t="s">
        <v>49</v>
      </c>
      <c r="C3" s="88" t="n">
        <f aca="false">C2+1</f>
        <v>2017</v>
      </c>
      <c r="D3" s="88" t="s">
        <v>31</v>
      </c>
      <c r="E3" s="88" t="s">
        <v>31</v>
      </c>
      <c r="F3" s="88" t="s">
        <v>31</v>
      </c>
      <c r="G3" s="88" t="s">
        <v>31</v>
      </c>
    </row>
    <row r="4" customFormat="false" ht="15.75" hidden="false" customHeight="false" outlineLevel="0" collapsed="false">
      <c r="B4" s="88" t="s">
        <v>50</v>
      </c>
      <c r="C4" s="88" t="n">
        <f aca="false">C3+1</f>
        <v>2018</v>
      </c>
      <c r="D4" s="88" t="s">
        <v>51</v>
      </c>
      <c r="E4" s="88" t="s">
        <v>52</v>
      </c>
      <c r="F4" s="88" t="s">
        <v>52</v>
      </c>
      <c r="G4" s="88" t="s">
        <v>52</v>
      </c>
    </row>
    <row r="5" customFormat="false" ht="15.75" hidden="false" customHeight="false" outlineLevel="0" collapsed="false">
      <c r="B5" s="88" t="s">
        <v>53</v>
      </c>
      <c r="C5" s="88" t="n">
        <f aca="false">C4+1</f>
        <v>2019</v>
      </c>
      <c r="D5" s="88" t="s">
        <v>54</v>
      </c>
      <c r="E5" s="88" t="s">
        <v>55</v>
      </c>
      <c r="F5" s="88" t="s">
        <v>55</v>
      </c>
      <c r="G5" s="88" t="s">
        <v>56</v>
      </c>
    </row>
    <row r="6" customFormat="false" ht="15.75" hidden="false" customHeight="false" outlineLevel="0" collapsed="false">
      <c r="B6" s="88" t="s">
        <v>57</v>
      </c>
      <c r="C6" s="88" t="n">
        <f aca="false">C5+1</f>
        <v>2020</v>
      </c>
      <c r="D6" s="88" t="s">
        <v>58</v>
      </c>
      <c r="E6" s="88" t="s">
        <v>56</v>
      </c>
      <c r="F6" s="88" t="s">
        <v>56</v>
      </c>
      <c r="G6" s="88" t="s">
        <v>59</v>
      </c>
    </row>
    <row r="7" customFormat="false" ht="15.75" hidden="false" customHeight="false" outlineLevel="0" collapsed="false">
      <c r="B7" s="88" t="s">
        <v>60</v>
      </c>
      <c r="D7" s="88" t="s">
        <v>34</v>
      </c>
      <c r="E7" s="88" t="s">
        <v>61</v>
      </c>
      <c r="F7" s="88" t="s">
        <v>61</v>
      </c>
      <c r="G7" s="88" t="s">
        <v>62</v>
      </c>
    </row>
    <row r="8" customFormat="false" ht="15.75" hidden="false" customHeight="false" outlineLevel="0" collapsed="false">
      <c r="D8" s="88" t="s">
        <v>63</v>
      </c>
      <c r="E8" s="88" t="s">
        <v>64</v>
      </c>
      <c r="F8" s="88" t="s">
        <v>64</v>
      </c>
      <c r="G8" s="88" t="s">
        <v>65</v>
      </c>
    </row>
    <row r="9" customFormat="false" ht="15.75" hidden="false" customHeight="false" outlineLevel="0" collapsed="false">
      <c r="D9" s="88" t="s">
        <v>66</v>
      </c>
      <c r="E9" s="88" t="s">
        <v>59</v>
      </c>
      <c r="F9" s="88" t="s">
        <v>59</v>
      </c>
      <c r="G9" s="88" t="s">
        <v>67</v>
      </c>
    </row>
    <row r="10" customFormat="false" ht="15.75" hidden="false" customHeight="false" outlineLevel="0" collapsed="false">
      <c r="D10" s="88" t="s">
        <v>68</v>
      </c>
      <c r="E10" s="88" t="s">
        <v>69</v>
      </c>
      <c r="F10" s="88" t="s">
        <v>69</v>
      </c>
      <c r="G10" s="88" t="s">
        <v>70</v>
      </c>
    </row>
    <row r="11" customFormat="false" ht="15.75" hidden="false" customHeight="false" outlineLevel="0" collapsed="false">
      <c r="D11" s="88" t="s">
        <v>71</v>
      </c>
      <c r="E11" s="88" t="s">
        <v>72</v>
      </c>
      <c r="F11" s="88" t="s">
        <v>72</v>
      </c>
      <c r="G11" s="88" t="s">
        <v>73</v>
      </c>
    </row>
    <row r="12" customFormat="false" ht="15.75" hidden="false" customHeight="false" outlineLevel="0" collapsed="false">
      <c r="D12" s="88" t="s">
        <v>74</v>
      </c>
      <c r="E12" s="88" t="s">
        <v>62</v>
      </c>
      <c r="F12" s="88" t="s">
        <v>62</v>
      </c>
      <c r="G12" s="88" t="s">
        <v>75</v>
      </c>
    </row>
    <row r="13" customFormat="false" ht="15.75" hidden="false" customHeight="false" outlineLevel="0" collapsed="false">
      <c r="D13" s="88" t="s">
        <v>76</v>
      </c>
      <c r="E13" s="88" t="s">
        <v>77</v>
      </c>
      <c r="F13" s="88" t="s">
        <v>77</v>
      </c>
      <c r="G13" s="88" t="s">
        <v>78</v>
      </c>
    </row>
    <row r="14" customFormat="false" ht="15.75" hidden="false" customHeight="false" outlineLevel="0" collapsed="false">
      <c r="D14" s="88" t="s">
        <v>79</v>
      </c>
      <c r="E14" s="88" t="s">
        <v>80</v>
      </c>
      <c r="F14" s="88" t="s">
        <v>80</v>
      </c>
    </row>
    <row r="15" customFormat="false" ht="15.75" hidden="false" customHeight="false" outlineLevel="0" collapsed="false">
      <c r="D15" s="88" t="s">
        <v>81</v>
      </c>
      <c r="E15" s="88" t="s">
        <v>65</v>
      </c>
      <c r="F15" s="88" t="s">
        <v>65</v>
      </c>
    </row>
    <row r="16" customFormat="false" ht="15.75" hidden="false" customHeight="false" outlineLevel="0" collapsed="false">
      <c r="D16" s="88" t="s">
        <v>82</v>
      </c>
      <c r="E16" s="88" t="s">
        <v>83</v>
      </c>
      <c r="F16" s="88" t="s">
        <v>83</v>
      </c>
    </row>
    <row r="17" customFormat="false" ht="15.75" hidden="false" customHeight="false" outlineLevel="0" collapsed="false">
      <c r="D17" s="88" t="s">
        <v>84</v>
      </c>
      <c r="E17" s="88" t="s">
        <v>85</v>
      </c>
      <c r="F17" s="88" t="s">
        <v>85</v>
      </c>
    </row>
    <row r="18" customFormat="false" ht="15.75" hidden="false" customHeight="false" outlineLevel="0" collapsed="false">
      <c r="D18" s="88" t="s">
        <v>86</v>
      </c>
      <c r="E18" s="88" t="s">
        <v>67</v>
      </c>
      <c r="F18" s="88" t="s">
        <v>67</v>
      </c>
    </row>
    <row r="19" customFormat="false" ht="15.75" hidden="false" customHeight="false" outlineLevel="0" collapsed="false">
      <c r="D19" s="88" t="s">
        <v>87</v>
      </c>
      <c r="E19" s="88" t="s">
        <v>88</v>
      </c>
      <c r="F19" s="88" t="s">
        <v>88</v>
      </c>
    </row>
    <row r="20" customFormat="false" ht="15.75" hidden="false" customHeight="false" outlineLevel="0" collapsed="false">
      <c r="D20" s="88" t="s">
        <v>89</v>
      </c>
      <c r="E20" s="88" t="s">
        <v>70</v>
      </c>
      <c r="F20" s="88" t="s">
        <v>70</v>
      </c>
    </row>
    <row r="21" customFormat="false" ht="15.75" hidden="false" customHeight="false" outlineLevel="0" collapsed="false">
      <c r="D21" s="88" t="s">
        <v>90</v>
      </c>
      <c r="E21" s="88" t="s">
        <v>73</v>
      </c>
      <c r="F21" s="88" t="s">
        <v>73</v>
      </c>
    </row>
    <row r="22" customFormat="false" ht="15.75" hidden="false" customHeight="false" outlineLevel="0" collapsed="false">
      <c r="D22" s="88" t="s">
        <v>75</v>
      </c>
      <c r="E22" s="88" t="s">
        <v>75</v>
      </c>
      <c r="F22" s="88" t="s">
        <v>75</v>
      </c>
    </row>
    <row r="23" customFormat="false" ht="15.75" hidden="false" customHeight="false" outlineLevel="0" collapsed="false">
      <c r="E23" s="88" t="s">
        <v>78</v>
      </c>
      <c r="F23" s="88" t="s">
        <v>78</v>
      </c>
    </row>
    <row r="31" customFormat="false" ht="15.75" hidden="false" customHeight="false" outlineLevel="0" collapsed="false">
      <c r="A31" s="90" t="s">
        <v>91</v>
      </c>
      <c r="B31" s="90"/>
      <c r="C31" s="90" t="s">
        <v>92</v>
      </c>
    </row>
  </sheetData>
  <sheetProtection algorithmName="SHA-512" hashValue="ia4G3PZpSxw9Fg7rslkfRU1W24YDfrexHXKlT6NqB2CXPvA0J1sTKobsYuHaDxrABsMz0kErKWNqDZP/lo6zUw==" saltValue="AYQOqfOZozzfZc9gt+VwpQ==" spinCount="100000" sheet="true" objects="true" scenarios="true" selectLockedCells="true" selectUnlockedCells="true"/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LibreOffice/6.4.2.2$Windows_X86_64 LibreOffice_project/4e471d8c02c9c90f512f7f9ead8875b57fcb1ec3</Application>
  <Company>Texas Comptroller of Public Accounts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2017-01-13T17:49:37Z</dcterms:created>
  <dc:creator>Greg Conte</dc:creator>
  <dc:description/>
  <dc:language>en-US</dc:language>
  <cp:lastModifiedBy/>
  <cp:lastPrinted>2017-03-30T21:02:22Z</cp:lastPrinted>
  <dcterms:modified xsi:type="dcterms:W3CDTF">2022-02-01T17:26:55Z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Texas Comptroller of Public Accounts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